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4040" activeTab="2"/>
  </bookViews>
  <sheets>
    <sheet name="Str. tytułowa" sheetId="1" r:id="rId1"/>
    <sheet name="Przedmiar" sheetId="2" r:id="rId2"/>
    <sheet name="Instrukcja wypełnienia" sheetId="3" r:id="rId3"/>
  </sheets>
  <definedNames>
    <definedName name="_xlnm.Print_Area" localSheetId="1">'Przedmiar'!$B$3:$H$65</definedName>
    <definedName name="_xlnm.Print_Area" localSheetId="0">'Str. tytułowa'!$A$1:$C$45</definedName>
  </definedNames>
  <calcPr fullCalcOnLoad="1"/>
</workbook>
</file>

<file path=xl/sharedStrings.xml><?xml version="1.0" encoding="utf-8"?>
<sst xmlns="http://schemas.openxmlformats.org/spreadsheetml/2006/main" count="253" uniqueCount="163">
  <si>
    <t>Roboty pomiarowe przy liniowych robotach ziemnych - trasa dróg w terenie równinnym. - pełna obsługa geodezyjna inwestycji wraz z dostarczeniem inwentaryzacji powykonawczej</t>
  </si>
  <si>
    <t>Ręczne usunięcie warstwy ziemi urodzajnej (humusu) o grubości do 15 cm z darnią z przerzutem</t>
  </si>
  <si>
    <t>Usunięcie warstwy ziemi urodzajnej (humusu) o grubości do 15 cm za pomocą spycharek</t>
  </si>
  <si>
    <t>Wykopy liniowe lub jamiste o głębokości do 1,5 m ze skarpami o szerokości dna do 1,5 m w gruncie kat. III - przekopy kontrolne</t>
  </si>
  <si>
    <t>Zasypywanie wykopów ze skarpami z przerzutem na odległość do 3 m z zagęszczeniem ; kat. gruntu I-III - przekopy kontrolne</t>
  </si>
  <si>
    <t xml:space="preserve">Rozebranie podbudowy z kruszywa gr. 15 cm mechanicznie - analogia rozebranie nawierzchni utwardzonych
Krotność = 2 </t>
  </si>
  <si>
    <t>Wywiezienie gruzu spryzmowanego samochodami samowyładowczymi na odległość 10 km - Wliczyć koszty składowania gruzu asfaltowego oraz podbudowy</t>
  </si>
  <si>
    <t>Wykopy oraz przekopy o głęb.do 4,0 m wyk.na odkład koparkami podsiębiernymi o poj.łyżki 0.25 - 0.60 m3 w gr.kat. III-IV - 80%</t>
  </si>
  <si>
    <t>Wykopy liniowe o szerokości 0,8-2,5 m i głębokości do 6,0 m o ścianach pionowych w gruntach suchych kat. III-IV z ręcznym wydobyciem urobku</t>
  </si>
  <si>
    <t>Roboty ziemne wykonywane koparkami podsiębiernymi o poj.łyżki 0.40 m3 w gr.kat. III-IV z transp.urobku na odl.do 1 km sam.samowyład. - Wliczyć koszty składowania gruntu z wykopu</t>
  </si>
  <si>
    <t>Wykopy z załadunkiem ręcznym i transportem na odległość do 1 km (grunt kat. III) - Wliczyć koszty składowania gruntu z wykopu</t>
  </si>
  <si>
    <t>Dodatek za każdy rozp. 1 km transportu ziemi samochodami samowyładowczymi po drogach o nawierzchni utwardzonej(kat.gr. I-IV)
Krotność = 19</t>
  </si>
  <si>
    <t>Pełne umocnienie pionowych ścian wykopów liniowych o gł. do 6,00 m wypraskami w gruntach suchych kat. III-IV wraz z rozbiórką(szer. 2 m)+C95:C107</t>
  </si>
  <si>
    <t>Zakup i dostawa piasku do zasypania wykopów w drogach, przyjąć co najmniej 1,22 m3 piasku luzem na 1,0m3 gotowego zasypu</t>
  </si>
  <si>
    <t>Zasypywanie wykopów o ścianach pionowych o szerokości 0.8-2.5 m i głębokości do 6.0 m w gruncie kat. I-III</t>
  </si>
  <si>
    <t>Studzienki połączeniowe drenażowe w dnie wykopu (tymczasowe) o śr. nom.400-500 mm</t>
  </si>
  <si>
    <t>Studzienki połączeniowe drenażowe w dnie wykopu (tymczasowe) o śr. nom. 1000-1200 mm</t>
  </si>
  <si>
    <t>Ułożenie drenażu tymczasowego z rur z tworzyw sztucznych w zwojach PVC-U Dz113/126 z filtrem z włókna syntetycznego - odwodnienie wykopu</t>
  </si>
  <si>
    <t xml:space="preserve">Drenaż rurowy jednorzędowy w uprzednio przygotowanej obsypce w wykopie suchym - sączki ceramiczne lub tworzywowe 50-100 mm - odtworzenie sieci drenażowej </t>
  </si>
  <si>
    <t>Kanały z rur PVC kl S SDR34 SN8 litych łączonych na wcisk o śr. zewn. 200mm - wykopy umocnione</t>
  </si>
  <si>
    <t>Kanały z rur PVC kl S SDR34 SN8 litych łączonych na wcisk o śr. zewn. 160mm - wykopy umocnione</t>
  </si>
  <si>
    <t>Studnie rewizyjne z kręgów betonowych DN 1000 mm w gotowym wykopie o głębokości wynikającej z projektu, z wykonaniem posadownienia na płycie betonowej. Studnie łączone na uszczelkę, z betonu klasy B45, o mrozoodporności F50 i wodoodporności W-8. Studzienki wyposażone będą w fabrycznie wykonane kinety i przejścia szczelne dla rur kanalizacyjnych oraz stopnie złazowe. Studzienki posiadać będą włazy żeliwne szczelne klasy D 400 - studzienki zlokalizowane w drogach oraz klasy B 125 - studzienki na terenach zielonych. Studzienki zlokalizowane w pasie drogowym powinny posiadać również pierścień odciążający.</t>
  </si>
  <si>
    <t>Studnie rewizyjne z kręgów betonowych DN 800 mm w gotowym wykopie o głębokości wynikającej z projektu, z wykonaniem posadownienia na płycie betonowej. Studnie łączone na uszczelkę, z betonu klasy B45, o mrozoodporności F50 i wodoodporności W-8. Studzienki wyposażone będą w fabrycznie wykonane kinety i przejścia szczelne dla rur kanalizacyjnych oraz stopnie złazowe. Studzienki posiadać będą włazy żeliwne szczelne klasy D 400 - studzienki zlokalizowane w drogach oraz klasy B 125 - studzienki na terenach zielonych. Studzienki zlokalizowane w pasie drogowym powinny posiadać również pierścień odciążający.</t>
  </si>
  <si>
    <t xml:space="preserve">Studzienki systemowe fi425 z PVC (z tworzywa litego) dla rury karbowanej fi425 z wyprofilowanymi kinetami, z rurą karbowaną, z rurą teleskopową, dwuzłączką do rur karbowanych, uszczelką do rur karbowanych i włazem żeliwnym dla rury teleskopowej typu ciężkiego (D400) w ulicach i pokrywą żeliwną (B125) na terenie nieutwardzonym. </t>
  </si>
  <si>
    <t>Kształtki PVC kanalizacyjne jednokielichowe łączone na wcisk o śr. zewn. 160 mm - wykopy umocnione - Zaślepki PVC 160mm</t>
  </si>
  <si>
    <t>Montaż konstrukcji podwieszeń rurociągów i kanałów o rozpiętości elementu 4.0m</t>
  </si>
  <si>
    <t>Demontaż konstrukcji podwieszeń rurociągów i kanałów o rozpiętości elementu 4.0m</t>
  </si>
  <si>
    <t>Montaż konstrukcji podwieszeń kabli energetycznych i telekomunikacyjnych typu lekkiego o rozpiętości elementu 4.0 m (analogia - L=3,0m)</t>
  </si>
  <si>
    <t>Demontaż konstrukcji podwieszeń kabli energetycznych i telekomunikacyjnych typu lekkiego o rozpiętości elementu 4.0 m</t>
  </si>
  <si>
    <t>Rury ochronne (osłonowe) z PE, lub stalowe o śr. nominalnej 110 mm - rury ochronne na sieci i przyłączach gazowych</t>
  </si>
  <si>
    <t>Rury ochronne (osłonowe) z PE100 SDR26 Dz 280mm wraz z montażem płóz oraz manszet - wykopy umocnione</t>
  </si>
  <si>
    <t>Rury ochronne (osłonowe) z PE100 SDR26 Dz 355mm wraz z montażem płóz oraz manszet - wykopy umocnione</t>
  </si>
  <si>
    <t>Mechaniczne profilowanie i zagęszczenie podłoża pod warstwy konstrukcyjne nawierzchni w gruncie kat. I-IV</t>
  </si>
  <si>
    <t>Podbudowa z kruszywa łamanego - warstwa dolna o grubości po zagęszczeniu 20 cm - odtworzenie nawierzchni utwardzonych</t>
  </si>
  <si>
    <t>Podbudowa z kruszywa łamanego - warstwa górna o grubości po zagęszczeniu 10 cm - odtworzenie nawierzchni utwardzonych</t>
  </si>
  <si>
    <t>Cena jedn.</t>
  </si>
  <si>
    <t>Wartość</t>
  </si>
  <si>
    <t>RAZEM</t>
  </si>
  <si>
    <t>m2</t>
  </si>
  <si>
    <t>m3</t>
  </si>
  <si>
    <t>6.1</t>
  </si>
  <si>
    <t>1 d.6.1</t>
  </si>
  <si>
    <t>2 d.6.1</t>
  </si>
  <si>
    <t>3 d.6.1</t>
  </si>
  <si>
    <t>4 d.6.1</t>
  </si>
  <si>
    <t>5 d.6.1</t>
  </si>
  <si>
    <t>6 d.6.1</t>
  </si>
  <si>
    <t>7 d.6.1</t>
  </si>
  <si>
    <t>8 d.6.1</t>
  </si>
  <si>
    <t>9 d.6.1</t>
  </si>
  <si>
    <t>10 d.6.2</t>
  </si>
  <si>
    <t>11 d.6.2</t>
  </si>
  <si>
    <t>12 d.6.2</t>
  </si>
  <si>
    <t>13 d.6.2</t>
  </si>
  <si>
    <t>14 d.6.2</t>
  </si>
  <si>
    <t>15 d.6.2</t>
  </si>
  <si>
    <t>16 d.6.2</t>
  </si>
  <si>
    <t>17 d.6.2</t>
  </si>
  <si>
    <t>18 d.6.2</t>
  </si>
  <si>
    <t>19 d.6.2</t>
  </si>
  <si>
    <t>20 d.6.2</t>
  </si>
  <si>
    <t>21 d.6.2</t>
  </si>
  <si>
    <t>22 d.6.2</t>
  </si>
  <si>
    <t>23 d.6.2</t>
  </si>
  <si>
    <t>24 d.6.2</t>
  </si>
  <si>
    <t>25 d.6.2</t>
  </si>
  <si>
    <t>6.3</t>
  </si>
  <si>
    <t>6.2</t>
  </si>
  <si>
    <t>26 d.6.3</t>
  </si>
  <si>
    <t>27 d.6.3</t>
  </si>
  <si>
    <t>28 d.6.3</t>
  </si>
  <si>
    <t>29 d.6.3</t>
  </si>
  <si>
    <t>30 d.6.3</t>
  </si>
  <si>
    <t>31 d.6.3</t>
  </si>
  <si>
    <t>32 d.6.3</t>
  </si>
  <si>
    <t>33 d.6.3</t>
  </si>
  <si>
    <t>34 d.6.3</t>
  </si>
  <si>
    <t>35 d.6.3</t>
  </si>
  <si>
    <t>36 d.6.3</t>
  </si>
  <si>
    <t>37 d.6.3</t>
  </si>
  <si>
    <t>38 d.6.3</t>
  </si>
  <si>
    <t>39 d.6.3</t>
  </si>
  <si>
    <t>40 d.6.3</t>
  </si>
  <si>
    <t>41 d.6.3</t>
  </si>
  <si>
    <t>42 d.6.3</t>
  </si>
  <si>
    <t>43 d.6.3</t>
  </si>
  <si>
    <t>44 d.6.3</t>
  </si>
  <si>
    <t>45 d.6.3</t>
  </si>
  <si>
    <t>46 d.6.3</t>
  </si>
  <si>
    <t>47 d.6.3</t>
  </si>
  <si>
    <t>6.4</t>
  </si>
  <si>
    <t>48 d.6.4</t>
  </si>
  <si>
    <t>49 d.6.4</t>
  </si>
  <si>
    <t>50 d.6.4</t>
  </si>
  <si>
    <t>51 d.6.4</t>
  </si>
  <si>
    <t>52 d.6.4</t>
  </si>
  <si>
    <t>53 d.6.4</t>
  </si>
  <si>
    <t>Zabezpieczenie kabla w ziemi rura ochronna dwudzielna dł.3,0m 100mm</t>
  </si>
  <si>
    <t>Lp.</t>
  </si>
  <si>
    <t>Kod pozycji</t>
  </si>
  <si>
    <t>Opis i wyliczenia</t>
  </si>
  <si>
    <t>j.m.</t>
  </si>
  <si>
    <t>Razem</t>
  </si>
  <si>
    <t>45231300-8</t>
  </si>
  <si>
    <t>KANALIZACJA SANITARNA GRAWITACYJNA</t>
  </si>
  <si>
    <t>45100000-8</t>
  </si>
  <si>
    <t>Roboty rozbiórkowe i przygotowawcze</t>
  </si>
  <si>
    <t>km</t>
  </si>
  <si>
    <t>Demontaż i odbudowa ogrodzeń, komplet dla całej inwestycji</t>
  </si>
  <si>
    <t>kpl.</t>
  </si>
  <si>
    <t>Pomost drewniany nad wykopem dla ruchu pieszego wraz z rozbiórką</t>
  </si>
  <si>
    <t>45111000-8</t>
  </si>
  <si>
    <t>Roboty ziemne</t>
  </si>
  <si>
    <t>Podłoża pod kanały i obiekty z materiałów sypkich grub. 20 cm</t>
  </si>
  <si>
    <t>Zagęszczenie nasypów ubijakami mechanicznymi; grunty sypkie kat. I-III</t>
  </si>
  <si>
    <t>Odwodnienie wykopu - pompowanie wody</t>
  </si>
  <si>
    <t>m-g</t>
  </si>
  <si>
    <t>szt.</t>
  </si>
  <si>
    <t>m</t>
  </si>
  <si>
    <t>Roboty montażowe</t>
  </si>
  <si>
    <t>stud.</t>
  </si>
  <si>
    <t>szt</t>
  </si>
  <si>
    <t>montaż kaskad z rur Dz200mm, w tym kaskady wewnętrzne</t>
  </si>
  <si>
    <t>montaż kaskad z rur Dz160mm, w tym kaskady wewnętrzne</t>
  </si>
  <si>
    <t>Próba szczelności kanałów rurowych o śr.nom. 200 mm</t>
  </si>
  <si>
    <t>Próba szczelności kanałów rurowych o śr.nom. 150 mm</t>
  </si>
  <si>
    <t>Kamerowanie kanalizacji</t>
  </si>
  <si>
    <t>zabezp</t>
  </si>
  <si>
    <t>Sączek węchowy o śr.nom. 50 mm nad rurą ochronną</t>
  </si>
  <si>
    <t>włączenie się do istniejącej studni</t>
  </si>
  <si>
    <t>45233220-7</t>
  </si>
  <si>
    <t>Roboty odtworzeniowe</t>
  </si>
  <si>
    <t>Rozścielenie ziemi urodzajnej ręczne z przerzutem na terenie płaskim</t>
  </si>
  <si>
    <t>Rozścielenie ziemi urodzajnej spycharkami na terenie płaskim</t>
  </si>
  <si>
    <t>Wykonanie trawników dywanowych siewem na gruncie kat. III bez nawożenia</t>
  </si>
  <si>
    <t xml:space="preserve">Kanały z kamionkowych rur kanalizacyjnych o śr. DN 200 mm kielichowych, glazurowanych, o szczelności 2,4 bara, o wytrzymałości na zgniatanie F=40kN/m. Dopuszczonych do stosowania w ciągach komunikacyjnych układane w gotowym wykopie, w gruncie suchym lub o normalnej wilgotności Wykop umocniony </t>
  </si>
  <si>
    <t>WAŻNE</t>
  </si>
  <si>
    <t>Instrukcja dla wypełniającego przedmiar</t>
  </si>
  <si>
    <t xml:space="preserve">Przedmiar do oferty należy dołączyć w wydrukowanej formie drukując znajdujące się w kolejnych zakładkach "Str. tytułowa" oraz wypełniony "Przedmiar", które zostaną przeliczone automatycznie. 
Wykonawca wypełnia wyłącznie kolumnę nr 6 Przedmiaru o nazwie "Cena", w której pozostawiono puste obecnie miejsca.
W formularzu zastosowano odpowiednie formuły, które przeliczą podaną przez oferenta cenę jednostkową na wartość całej pozycji, uwzględniając zakładaną ilość i krotność. 
Przed wydrukiem wypełniający powinien sprawdzić czy każda pozycja przedmiaru została odpowiednio przeliczona oraz czy sumy skumulowane dla każdej części zawierają wszystkie wyliczone wartości pozycji. Należy też zadbać, by żadna z pozycji przedmiaru nie została usunięta. Nie dopuszcza się modyfikacji nazw pozycji przedmiarowych.
Po wydrukowaniu należy sprawdzić czy wszystkie strony zostały wydrukowane kompletnie tzn. czy tekst w pozycjach przedmiaru nie został "ucięty" oraz czy pozycje na końcu strony nie są powielone na stronie następnej. W razie powielenia i trudności z usunięciem należy takie pozycje skreślić i opatrzyć podpisem osoby upoważnionej do podpisania oferty. Należy upewnić się, czy pozycja ta nie została podwójnie wliczona do wartości całkowitej Kontraktu. 
</t>
  </si>
  <si>
    <t>PRZEDMIAR ROBÓT</t>
  </si>
  <si>
    <t>Budowa kanalizacji sanitarnej w miejscowości Bulowice - kanały SAN i PAN 
MIEJSKI ZAKŁAD WODOCIAGÓW I KANALIZACJI SP. Z O. O. 32-650 Kęty, ul. Św. M. Kolbe 25a 
Branża Instalacyjna</t>
  </si>
  <si>
    <t>Budowa:</t>
  </si>
  <si>
    <t>Sieć kanalizacji sanitarnej wraz z przyłączami dla miejscowości Bulowice</t>
  </si>
  <si>
    <t>Obiekt lub rodzaj robót:</t>
  </si>
  <si>
    <t>SIEĆ KANALIZACJI SANITARNEJ</t>
  </si>
  <si>
    <t>Lokalizacja:</t>
  </si>
  <si>
    <t>GMINA KĘTY</t>
  </si>
  <si>
    <t>Inwestor:</t>
  </si>
  <si>
    <t>MIEJSKI ZAKŁAD WODOCIĄGÓW I KANALIZACJI SP. Z O.O.</t>
  </si>
  <si>
    <t>32-650 KĘTY, UL. ŚW. M. KOLBE 25 A</t>
  </si>
  <si>
    <t>Wykonawca:</t>
  </si>
  <si>
    <t>(należy wpisać nazwę)</t>
  </si>
  <si>
    <t>Data opracowania:</t>
  </si>
  <si>
    <t>(należy wpisać datę)</t>
  </si>
  <si>
    <t xml:space="preserve">Wartość netto robót z oferty: </t>
  </si>
  <si>
    <t>Budowa kanalizacji sanitarnej w miejscowości Bulowice - SA/178-SA/192</t>
  </si>
  <si>
    <t>Budowa kanalizacji sanitarnej w miejscowości Bulowice - kanały SA/178-SA/192</t>
  </si>
  <si>
    <t xml:space="preserve">Zasypanie wykopów fund. podłużnych, punktowych, rowów, wykopów obiektowych spycharkami z zagęszcz. mechanicznym ubijakami (gr.warstwy w stanie luźnym 25 cm) - kat.gr. III-IV </t>
  </si>
  <si>
    <t>ST-01.00.00</t>
  </si>
  <si>
    <t>ST-03.01.00</t>
  </si>
  <si>
    <t>ST-02.01.00</t>
  </si>
  <si>
    <t>ST-03.03.00</t>
  </si>
  <si>
    <t>ST-03.02.00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</si>
</sst>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  <numFmt numFmtId="165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10"/>
      <name val="Arial"/>
      <family val="2"/>
    </font>
    <font>
      <b/>
      <i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rgb="FFFF0000"/>
      <name val="Arial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justify"/>
    </xf>
    <xf numFmtId="165" fontId="3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top"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44" fontId="9" fillId="0" borderId="0" xfId="0" applyNumberFormat="1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2" width="13.28125" style="0" customWidth="1"/>
    <col min="3" max="3" width="66.00390625" style="0" customWidth="1"/>
  </cols>
  <sheetData>
    <row r="3" spans="1:3" ht="16.5">
      <c r="A3" s="32" t="s">
        <v>139</v>
      </c>
      <c r="B3" s="32"/>
      <c r="C3" s="32"/>
    </row>
    <row r="4" spans="1:19" ht="16.5">
      <c r="A4" s="21"/>
      <c r="B4" s="21"/>
      <c r="C4" s="21"/>
      <c r="S4" t="s">
        <v>140</v>
      </c>
    </row>
    <row r="5" spans="1:3" ht="16.5">
      <c r="A5" s="21"/>
      <c r="B5" s="21"/>
      <c r="C5" s="21"/>
    </row>
    <row r="6" spans="1:3" ht="34.5" customHeight="1">
      <c r="A6" s="33" t="s">
        <v>156</v>
      </c>
      <c r="B6" s="33"/>
      <c r="C6" s="34"/>
    </row>
    <row r="7" spans="1:3" ht="17.25">
      <c r="A7" s="22"/>
      <c r="B7" s="22"/>
      <c r="C7" s="23"/>
    </row>
    <row r="9" spans="2:3" ht="12.75">
      <c r="B9" s="24" t="s">
        <v>141</v>
      </c>
      <c r="C9" s="25" t="s">
        <v>142</v>
      </c>
    </row>
    <row r="10" spans="2:3" ht="12.75">
      <c r="B10" s="24" t="s">
        <v>143</v>
      </c>
      <c r="C10" s="25" t="s">
        <v>144</v>
      </c>
    </row>
    <row r="11" spans="2:3" ht="12.75">
      <c r="B11" s="24" t="s">
        <v>145</v>
      </c>
      <c r="C11" s="25" t="s">
        <v>146</v>
      </c>
    </row>
    <row r="12" spans="2:3" ht="12.75">
      <c r="B12" s="24" t="s">
        <v>147</v>
      </c>
      <c r="C12" s="25" t="s">
        <v>148</v>
      </c>
    </row>
    <row r="13" ht="12.75">
      <c r="C13" s="25" t="s">
        <v>149</v>
      </c>
    </row>
    <row r="23" spans="2:3" ht="12.75">
      <c r="B23" s="26" t="s">
        <v>150</v>
      </c>
      <c r="C23" s="29" t="s">
        <v>151</v>
      </c>
    </row>
    <row r="32" spans="2:3" ht="12.75">
      <c r="B32" s="24" t="s">
        <v>152</v>
      </c>
      <c r="C32" s="30" t="s">
        <v>153</v>
      </c>
    </row>
    <row r="43" spans="2:3" ht="17.25">
      <c r="B43" s="27" t="s">
        <v>154</v>
      </c>
      <c r="C43" s="28">
        <f>Przedmiar!H65</f>
        <v>0</v>
      </c>
    </row>
  </sheetData>
  <sheetProtection/>
  <mergeCells count="2">
    <mergeCell ref="A3:C3"/>
    <mergeCell ref="A6:C6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65"/>
  <sheetViews>
    <sheetView zoomScalePageLayoutView="0" workbookViewId="0" topLeftCell="A1">
      <selection activeCell="C8" sqref="C8"/>
    </sheetView>
  </sheetViews>
  <sheetFormatPr defaultColWidth="9.140625" defaultRowHeight="12.75"/>
  <cols>
    <col min="2" max="2" width="9.7109375" style="0" customWidth="1"/>
    <col min="3" max="3" width="12.7109375" style="0" customWidth="1"/>
    <col min="4" max="4" width="50.7109375" style="0" customWidth="1"/>
    <col min="5" max="5" width="8.140625" style="0" customWidth="1"/>
    <col min="6" max="6" width="10.8515625" style="0" customWidth="1"/>
    <col min="7" max="7" width="12.7109375" style="0" customWidth="1"/>
    <col min="8" max="8" width="17.7109375" style="0" customWidth="1"/>
  </cols>
  <sheetData>
    <row r="2" ht="13.5" thickBot="1"/>
    <row r="3" spans="2:8" ht="13.5" thickBot="1">
      <c r="B3" s="3" t="s">
        <v>98</v>
      </c>
      <c r="C3" s="4" t="s">
        <v>99</v>
      </c>
      <c r="D3" s="5" t="s">
        <v>100</v>
      </c>
      <c r="E3" s="5" t="s">
        <v>101</v>
      </c>
      <c r="F3" s="5" t="s">
        <v>102</v>
      </c>
      <c r="G3" s="5" t="s">
        <v>35</v>
      </c>
      <c r="H3" s="5" t="s">
        <v>36</v>
      </c>
    </row>
    <row r="4" spans="2:8" ht="13.5" thickBot="1">
      <c r="B4" s="4">
        <v>1</v>
      </c>
      <c r="C4" s="4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</row>
    <row r="5" spans="2:8" ht="13.5" thickBot="1">
      <c r="B5" s="35" t="s">
        <v>155</v>
      </c>
      <c r="C5" s="36"/>
      <c r="D5" s="36"/>
      <c r="E5" s="36"/>
      <c r="F5" s="37"/>
      <c r="G5" s="6"/>
      <c r="H5" s="6"/>
    </row>
    <row r="6" spans="2:8" ht="13.5" thickBot="1">
      <c r="B6" s="7">
        <v>6</v>
      </c>
      <c r="C6" s="8" t="s">
        <v>103</v>
      </c>
      <c r="D6" s="38" t="s">
        <v>104</v>
      </c>
      <c r="E6" s="39"/>
      <c r="F6" s="40"/>
      <c r="G6" s="6"/>
      <c r="H6" s="6"/>
    </row>
    <row r="7" spans="2:8" ht="13.5" thickBot="1">
      <c r="B7" s="9" t="s">
        <v>40</v>
      </c>
      <c r="C7" s="8" t="s">
        <v>105</v>
      </c>
      <c r="D7" s="38" t="s">
        <v>106</v>
      </c>
      <c r="E7" s="39"/>
      <c r="F7" s="40"/>
      <c r="G7" s="6"/>
      <c r="H7" s="6"/>
    </row>
    <row r="8" spans="2:8" ht="53.25" thickBot="1">
      <c r="B8" s="10" t="s">
        <v>41</v>
      </c>
      <c r="C8" s="11" t="s">
        <v>158</v>
      </c>
      <c r="D8" s="12" t="s">
        <v>0</v>
      </c>
      <c r="E8" s="11" t="s">
        <v>107</v>
      </c>
      <c r="F8" s="6">
        <v>0.9</v>
      </c>
      <c r="G8" s="6"/>
      <c r="H8" s="6">
        <f>ROUND(F8*G8,2)</f>
        <v>0</v>
      </c>
    </row>
    <row r="9" spans="2:8" ht="27" thickBot="1">
      <c r="B9" s="10" t="s">
        <v>42</v>
      </c>
      <c r="C9" s="11" t="s">
        <v>158</v>
      </c>
      <c r="D9" s="13" t="s">
        <v>1</v>
      </c>
      <c r="E9" s="11" t="s">
        <v>38</v>
      </c>
      <c r="F9" s="6">
        <v>252.79</v>
      </c>
      <c r="G9" s="6"/>
      <c r="H9" s="6">
        <f>ROUND(F9*G9,2)</f>
        <v>0</v>
      </c>
    </row>
    <row r="10" spans="2:8" ht="13.5" thickBot="1">
      <c r="B10" s="10" t="s">
        <v>43</v>
      </c>
      <c r="C10" s="11" t="s">
        <v>158</v>
      </c>
      <c r="D10" s="11" t="s">
        <v>2</v>
      </c>
      <c r="E10" s="11" t="s">
        <v>38</v>
      </c>
      <c r="F10" s="6">
        <v>1011.15</v>
      </c>
      <c r="G10" s="6"/>
      <c r="H10" s="6">
        <f aca="true" t="shared" si="0" ref="H10:H63">ROUND(F10*G10,2)</f>
        <v>0</v>
      </c>
    </row>
    <row r="11" spans="2:8" ht="13.5" thickBot="1">
      <c r="B11" s="10" t="s">
        <v>44</v>
      </c>
      <c r="C11" s="11"/>
      <c r="D11" s="13" t="s">
        <v>108</v>
      </c>
      <c r="E11" s="11" t="s">
        <v>109</v>
      </c>
      <c r="F11" s="6">
        <v>1</v>
      </c>
      <c r="G11" s="6"/>
      <c r="H11" s="6">
        <f t="shared" si="0"/>
        <v>0</v>
      </c>
    </row>
    <row r="12" spans="2:8" ht="27" thickBot="1">
      <c r="B12" s="10" t="s">
        <v>45</v>
      </c>
      <c r="C12" s="11"/>
      <c r="D12" s="13" t="s">
        <v>110</v>
      </c>
      <c r="E12" s="11" t="s">
        <v>38</v>
      </c>
      <c r="F12" s="14">
        <v>60</v>
      </c>
      <c r="G12" s="6"/>
      <c r="H12" s="6">
        <f t="shared" si="0"/>
        <v>0</v>
      </c>
    </row>
    <row r="13" spans="2:8" ht="39.75" thickBot="1">
      <c r="B13" s="10" t="s">
        <v>46</v>
      </c>
      <c r="C13" s="11" t="s">
        <v>158</v>
      </c>
      <c r="D13" s="12" t="s">
        <v>3</v>
      </c>
      <c r="E13" s="11" t="s">
        <v>39</v>
      </c>
      <c r="F13" s="6">
        <v>15</v>
      </c>
      <c r="G13" s="14"/>
      <c r="H13" s="6">
        <f t="shared" si="0"/>
        <v>0</v>
      </c>
    </row>
    <row r="14" spans="2:8" ht="39.75" thickBot="1">
      <c r="B14" s="10" t="s">
        <v>47</v>
      </c>
      <c r="C14" s="11" t="s">
        <v>158</v>
      </c>
      <c r="D14" s="12" t="s">
        <v>4</v>
      </c>
      <c r="E14" s="11" t="s">
        <v>39</v>
      </c>
      <c r="F14" s="6">
        <v>15</v>
      </c>
      <c r="G14" s="6"/>
      <c r="H14" s="6">
        <f t="shared" si="0"/>
        <v>0</v>
      </c>
    </row>
    <row r="15" spans="2:8" ht="39.75" thickBot="1">
      <c r="B15" s="10" t="s">
        <v>48</v>
      </c>
      <c r="C15" s="11" t="s">
        <v>159</v>
      </c>
      <c r="D15" s="12" t="s">
        <v>5</v>
      </c>
      <c r="E15" s="11" t="s">
        <v>38</v>
      </c>
      <c r="F15" s="6">
        <v>946.75</v>
      </c>
      <c r="G15" s="6"/>
      <c r="H15" s="6">
        <f t="shared" si="0"/>
        <v>0</v>
      </c>
    </row>
    <row r="16" spans="2:8" ht="39.75" thickBot="1">
      <c r="B16" s="10" t="s">
        <v>49</v>
      </c>
      <c r="C16" s="11" t="s">
        <v>159</v>
      </c>
      <c r="D16" s="12" t="s">
        <v>6</v>
      </c>
      <c r="E16" s="11" t="s">
        <v>39</v>
      </c>
      <c r="F16" s="6">
        <v>284.03</v>
      </c>
      <c r="G16" s="6"/>
      <c r="H16" s="6">
        <f t="shared" si="0"/>
        <v>0</v>
      </c>
    </row>
    <row r="17" spans="2:8" ht="13.5" thickBot="1">
      <c r="B17" s="9" t="s">
        <v>67</v>
      </c>
      <c r="C17" s="8" t="s">
        <v>111</v>
      </c>
      <c r="D17" s="38" t="s">
        <v>112</v>
      </c>
      <c r="E17" s="39"/>
      <c r="F17" s="40"/>
      <c r="G17" s="6"/>
      <c r="H17" s="6"/>
    </row>
    <row r="18" spans="2:8" ht="39.75" thickBot="1">
      <c r="B18" s="10" t="s">
        <v>50</v>
      </c>
      <c r="C18" s="11" t="s">
        <v>158</v>
      </c>
      <c r="D18" s="15" t="s">
        <v>7</v>
      </c>
      <c r="E18" s="11" t="s">
        <v>39</v>
      </c>
      <c r="F18" s="6">
        <v>2211.26</v>
      </c>
      <c r="G18" s="6"/>
      <c r="H18" s="6">
        <f t="shared" si="0"/>
        <v>0</v>
      </c>
    </row>
    <row r="19" spans="2:8" ht="39.75" thickBot="1">
      <c r="B19" s="10" t="s">
        <v>51</v>
      </c>
      <c r="C19" s="11" t="s">
        <v>158</v>
      </c>
      <c r="D19" s="15" t="s">
        <v>8</v>
      </c>
      <c r="E19" s="11" t="s">
        <v>39</v>
      </c>
      <c r="F19" s="6">
        <v>552.82</v>
      </c>
      <c r="G19" s="6"/>
      <c r="H19" s="6">
        <f t="shared" si="0"/>
        <v>0</v>
      </c>
    </row>
    <row r="20" spans="2:8" ht="53.25" thickBot="1">
      <c r="B20" s="10" t="s">
        <v>52</v>
      </c>
      <c r="C20" s="11" t="s">
        <v>158</v>
      </c>
      <c r="D20" s="15" t="s">
        <v>9</v>
      </c>
      <c r="E20" s="11" t="s">
        <v>39</v>
      </c>
      <c r="F20" s="6">
        <v>670.62</v>
      </c>
      <c r="G20" s="6"/>
      <c r="H20" s="6">
        <f t="shared" si="0"/>
        <v>0</v>
      </c>
    </row>
    <row r="21" spans="2:8" ht="39.75" thickBot="1">
      <c r="B21" s="10" t="s">
        <v>53</v>
      </c>
      <c r="C21" s="11" t="s">
        <v>158</v>
      </c>
      <c r="D21" s="15" t="s">
        <v>10</v>
      </c>
      <c r="E21" s="11" t="s">
        <v>39</v>
      </c>
      <c r="F21" s="6">
        <v>167.65</v>
      </c>
      <c r="G21" s="6"/>
      <c r="H21" s="6">
        <f t="shared" si="0"/>
        <v>0</v>
      </c>
    </row>
    <row r="22" spans="2:8" ht="53.25" thickBot="1">
      <c r="B22" s="10" t="s">
        <v>54</v>
      </c>
      <c r="C22" s="11" t="s">
        <v>158</v>
      </c>
      <c r="D22" s="15" t="s">
        <v>11</v>
      </c>
      <c r="E22" s="11" t="s">
        <v>39</v>
      </c>
      <c r="F22" s="6">
        <v>838.27</v>
      </c>
      <c r="G22" s="6"/>
      <c r="H22" s="6">
        <f t="shared" si="0"/>
        <v>0</v>
      </c>
    </row>
    <row r="23" spans="2:8" ht="27" thickBot="1">
      <c r="B23" s="10" t="s">
        <v>55</v>
      </c>
      <c r="C23" s="11" t="s">
        <v>158</v>
      </c>
      <c r="D23" s="15" t="s">
        <v>113</v>
      </c>
      <c r="E23" s="11" t="s">
        <v>39</v>
      </c>
      <c r="F23" s="6">
        <v>324.91</v>
      </c>
      <c r="G23" s="6"/>
      <c r="H23" s="6">
        <f t="shared" si="0"/>
        <v>0</v>
      </c>
    </row>
    <row r="24" spans="2:8" ht="39.75" thickBot="1">
      <c r="B24" s="10" t="s">
        <v>56</v>
      </c>
      <c r="C24" s="11" t="s">
        <v>158</v>
      </c>
      <c r="D24" s="15" t="s">
        <v>12</v>
      </c>
      <c r="E24" s="11" t="s">
        <v>38</v>
      </c>
      <c r="F24" s="6">
        <v>4965.36</v>
      </c>
      <c r="G24" s="6"/>
      <c r="H24" s="6">
        <f t="shared" si="0"/>
        <v>0</v>
      </c>
    </row>
    <row r="25" spans="2:8" ht="39.75" thickBot="1">
      <c r="B25" s="10" t="s">
        <v>57</v>
      </c>
      <c r="C25" s="11" t="s">
        <v>158</v>
      </c>
      <c r="D25" s="15" t="s">
        <v>13</v>
      </c>
      <c r="E25" s="11" t="s">
        <v>39</v>
      </c>
      <c r="F25" s="6">
        <v>428.1</v>
      </c>
      <c r="G25" s="6"/>
      <c r="H25" s="6">
        <f t="shared" si="0"/>
        <v>0</v>
      </c>
    </row>
    <row r="26" spans="2:8" ht="53.25" thickBot="1">
      <c r="B26" s="10" t="s">
        <v>58</v>
      </c>
      <c r="C26" s="11" t="s">
        <v>158</v>
      </c>
      <c r="D26" s="15" t="s">
        <v>157</v>
      </c>
      <c r="E26" s="11" t="s">
        <v>39</v>
      </c>
      <c r="F26" s="6">
        <v>1883.12</v>
      </c>
      <c r="G26" s="6"/>
      <c r="H26" s="6">
        <f t="shared" si="0"/>
        <v>0</v>
      </c>
    </row>
    <row r="27" spans="2:8" ht="27" thickBot="1">
      <c r="B27" s="10" t="s">
        <v>59</v>
      </c>
      <c r="C27" s="11" t="s">
        <v>158</v>
      </c>
      <c r="D27" s="15" t="s">
        <v>14</v>
      </c>
      <c r="E27" s="11" t="s">
        <v>39</v>
      </c>
      <c r="F27" s="6">
        <v>470.79</v>
      </c>
      <c r="G27" s="6"/>
      <c r="H27" s="6">
        <f t="shared" si="0"/>
        <v>0</v>
      </c>
    </row>
    <row r="28" spans="2:8" ht="27" thickBot="1">
      <c r="B28" s="10" t="s">
        <v>60</v>
      </c>
      <c r="C28" s="11" t="s">
        <v>158</v>
      </c>
      <c r="D28" s="15" t="s">
        <v>114</v>
      </c>
      <c r="E28" s="11" t="s">
        <v>39</v>
      </c>
      <c r="F28" s="6">
        <v>2353.91</v>
      </c>
      <c r="G28" s="6"/>
      <c r="H28" s="6">
        <f t="shared" si="0"/>
        <v>0</v>
      </c>
    </row>
    <row r="29" spans="2:8" ht="13.5" thickBot="1">
      <c r="B29" s="10" t="s">
        <v>61</v>
      </c>
      <c r="C29" s="11" t="s">
        <v>158</v>
      </c>
      <c r="D29" s="15" t="s">
        <v>115</v>
      </c>
      <c r="E29" s="11" t="s">
        <v>116</v>
      </c>
      <c r="F29" s="6">
        <v>250</v>
      </c>
      <c r="G29" s="6"/>
      <c r="H29" s="6">
        <f t="shared" si="0"/>
        <v>0</v>
      </c>
    </row>
    <row r="30" spans="2:8" ht="27" thickBot="1">
      <c r="B30" s="10" t="s">
        <v>62</v>
      </c>
      <c r="C30" s="11" t="s">
        <v>158</v>
      </c>
      <c r="D30" s="15" t="s">
        <v>15</v>
      </c>
      <c r="E30" s="11" t="s">
        <v>117</v>
      </c>
      <c r="F30" s="6">
        <v>20</v>
      </c>
      <c r="G30" s="6"/>
      <c r="H30" s="6">
        <f t="shared" si="0"/>
        <v>0</v>
      </c>
    </row>
    <row r="31" spans="2:8" ht="27" thickBot="1">
      <c r="B31" s="10" t="s">
        <v>63</v>
      </c>
      <c r="C31" s="11" t="s">
        <v>158</v>
      </c>
      <c r="D31" s="15" t="s">
        <v>16</v>
      </c>
      <c r="E31" s="11" t="s">
        <v>117</v>
      </c>
      <c r="F31" s="6">
        <v>5</v>
      </c>
      <c r="G31" s="6"/>
      <c r="H31" s="6">
        <f t="shared" si="0"/>
        <v>0</v>
      </c>
    </row>
    <row r="32" spans="2:8" ht="39.75" thickBot="1">
      <c r="B32" s="10" t="s">
        <v>64</v>
      </c>
      <c r="C32" s="11" t="s">
        <v>158</v>
      </c>
      <c r="D32" s="15" t="s">
        <v>17</v>
      </c>
      <c r="E32" s="11" t="s">
        <v>118</v>
      </c>
      <c r="F32" s="6">
        <v>896.97</v>
      </c>
      <c r="G32" s="6"/>
      <c r="H32" s="6">
        <f t="shared" si="0"/>
        <v>0</v>
      </c>
    </row>
    <row r="33" spans="2:8" ht="39.75" thickBot="1">
      <c r="B33" s="10" t="s">
        <v>65</v>
      </c>
      <c r="C33" s="11" t="s">
        <v>158</v>
      </c>
      <c r="D33" s="15" t="s">
        <v>18</v>
      </c>
      <c r="E33" s="11" t="s">
        <v>118</v>
      </c>
      <c r="F33" s="6">
        <v>10</v>
      </c>
      <c r="G33" s="6"/>
      <c r="H33" s="6">
        <f t="shared" si="0"/>
        <v>0</v>
      </c>
    </row>
    <row r="34" spans="2:8" ht="13.5" thickBot="1">
      <c r="B34" s="9" t="s">
        <v>66</v>
      </c>
      <c r="C34" s="8" t="s">
        <v>103</v>
      </c>
      <c r="D34" s="38" t="s">
        <v>119</v>
      </c>
      <c r="E34" s="39"/>
      <c r="F34" s="40"/>
      <c r="G34" s="6"/>
      <c r="H34" s="6"/>
    </row>
    <row r="35" spans="2:8" ht="79.5" thickBot="1">
      <c r="B35" s="10" t="s">
        <v>68</v>
      </c>
      <c r="C35" s="11" t="s">
        <v>160</v>
      </c>
      <c r="D35" s="15" t="s">
        <v>135</v>
      </c>
      <c r="E35" s="11" t="s">
        <v>118</v>
      </c>
      <c r="F35" s="6">
        <v>404.75</v>
      </c>
      <c r="G35" s="6"/>
      <c r="H35" s="6">
        <f t="shared" si="0"/>
        <v>0</v>
      </c>
    </row>
    <row r="36" spans="2:8" ht="27" thickBot="1">
      <c r="B36" s="10" t="s">
        <v>69</v>
      </c>
      <c r="C36" s="11" t="s">
        <v>160</v>
      </c>
      <c r="D36" s="15" t="s">
        <v>19</v>
      </c>
      <c r="E36" s="11" t="s">
        <v>118</v>
      </c>
      <c r="F36" s="6">
        <v>326.06</v>
      </c>
      <c r="G36" s="6"/>
      <c r="H36" s="6">
        <f t="shared" si="0"/>
        <v>0</v>
      </c>
    </row>
    <row r="37" spans="2:8" ht="27" thickBot="1">
      <c r="B37" s="10" t="s">
        <v>70</v>
      </c>
      <c r="C37" s="11" t="s">
        <v>160</v>
      </c>
      <c r="D37" s="15" t="s">
        <v>20</v>
      </c>
      <c r="E37" s="11" t="s">
        <v>118</v>
      </c>
      <c r="F37" s="6">
        <v>166.16</v>
      </c>
      <c r="G37" s="6"/>
      <c r="H37" s="6">
        <f t="shared" si="0"/>
        <v>0</v>
      </c>
    </row>
    <row r="38" spans="2:8" ht="159" thickBot="1">
      <c r="B38" s="10" t="s">
        <v>71</v>
      </c>
      <c r="C38" s="11" t="s">
        <v>160</v>
      </c>
      <c r="D38" s="15" t="s">
        <v>21</v>
      </c>
      <c r="E38" s="11" t="s">
        <v>120</v>
      </c>
      <c r="F38" s="6">
        <v>23</v>
      </c>
      <c r="G38" s="6"/>
      <c r="H38" s="6">
        <f t="shared" si="0"/>
        <v>0</v>
      </c>
    </row>
    <row r="39" spans="2:8" ht="159" thickBot="1">
      <c r="B39" s="10" t="s">
        <v>72</v>
      </c>
      <c r="C39" s="11" t="s">
        <v>160</v>
      </c>
      <c r="D39" s="15" t="s">
        <v>22</v>
      </c>
      <c r="E39" s="11" t="s">
        <v>120</v>
      </c>
      <c r="F39" s="6">
        <v>8</v>
      </c>
      <c r="G39" s="6"/>
      <c r="H39" s="6">
        <f t="shared" si="0"/>
        <v>0</v>
      </c>
    </row>
    <row r="40" spans="2:8" ht="84.75" customHeight="1" thickBot="1">
      <c r="B40" s="10" t="s">
        <v>73</v>
      </c>
      <c r="C40" s="11" t="s">
        <v>160</v>
      </c>
      <c r="D40" s="15" t="s">
        <v>23</v>
      </c>
      <c r="E40" s="11" t="s">
        <v>117</v>
      </c>
      <c r="F40" s="6">
        <v>3</v>
      </c>
      <c r="G40" s="6"/>
      <c r="H40" s="6">
        <f t="shared" si="0"/>
        <v>0</v>
      </c>
    </row>
    <row r="41" spans="2:8" ht="39.75" thickBot="1">
      <c r="B41" s="10" t="s">
        <v>74</v>
      </c>
      <c r="C41" s="11" t="s">
        <v>160</v>
      </c>
      <c r="D41" s="15" t="s">
        <v>24</v>
      </c>
      <c r="E41" s="11" t="s">
        <v>121</v>
      </c>
      <c r="F41" s="6">
        <v>12</v>
      </c>
      <c r="G41" s="6"/>
      <c r="H41" s="6">
        <f t="shared" si="0"/>
        <v>0</v>
      </c>
    </row>
    <row r="42" spans="2:8" ht="13.5" thickBot="1">
      <c r="B42" s="10" t="s">
        <v>75</v>
      </c>
      <c r="C42" s="15" t="s">
        <v>160</v>
      </c>
      <c r="D42" s="15" t="s">
        <v>122</v>
      </c>
      <c r="E42" s="11" t="s">
        <v>121</v>
      </c>
      <c r="F42" s="6">
        <v>2</v>
      </c>
      <c r="G42" s="6"/>
      <c r="H42" s="6">
        <f t="shared" si="0"/>
        <v>0</v>
      </c>
    </row>
    <row r="43" spans="2:8" ht="13.5" thickBot="1">
      <c r="B43" s="10" t="s">
        <v>76</v>
      </c>
      <c r="C43" s="15" t="s">
        <v>160</v>
      </c>
      <c r="D43" s="15" t="s">
        <v>123</v>
      </c>
      <c r="E43" s="11" t="s">
        <v>121</v>
      </c>
      <c r="F43" s="6">
        <v>2</v>
      </c>
      <c r="G43" s="6"/>
      <c r="H43" s="6">
        <f t="shared" si="0"/>
        <v>0</v>
      </c>
    </row>
    <row r="44" spans="2:8" ht="13.5" thickBot="1">
      <c r="B44" s="10" t="s">
        <v>77</v>
      </c>
      <c r="C44" s="15" t="s">
        <v>160</v>
      </c>
      <c r="D44" s="15" t="s">
        <v>124</v>
      </c>
      <c r="E44" s="16" t="s">
        <v>118</v>
      </c>
      <c r="F44" s="6">
        <v>730.81</v>
      </c>
      <c r="G44" s="6"/>
      <c r="H44" s="6">
        <f t="shared" si="0"/>
        <v>0</v>
      </c>
    </row>
    <row r="45" spans="2:8" ht="13.5" thickBot="1">
      <c r="B45" s="10" t="s">
        <v>78</v>
      </c>
      <c r="C45" s="11" t="s">
        <v>160</v>
      </c>
      <c r="D45" s="15" t="s">
        <v>125</v>
      </c>
      <c r="E45" s="11" t="s">
        <v>118</v>
      </c>
      <c r="F45" s="6">
        <v>166.16</v>
      </c>
      <c r="G45" s="6"/>
      <c r="H45" s="6">
        <f t="shared" si="0"/>
        <v>0</v>
      </c>
    </row>
    <row r="46" spans="2:8" ht="13.5" thickBot="1">
      <c r="B46" s="10" t="s">
        <v>79</v>
      </c>
      <c r="C46" s="11" t="s">
        <v>160</v>
      </c>
      <c r="D46" s="15" t="s">
        <v>126</v>
      </c>
      <c r="E46" s="11" t="s">
        <v>118</v>
      </c>
      <c r="F46" s="6">
        <v>896.97</v>
      </c>
      <c r="G46" s="6"/>
      <c r="H46" s="6">
        <f t="shared" si="0"/>
        <v>0</v>
      </c>
    </row>
    <row r="47" spans="2:8" ht="27" thickBot="1">
      <c r="B47" s="10" t="s">
        <v>80</v>
      </c>
      <c r="C47" s="11" t="s">
        <v>160</v>
      </c>
      <c r="D47" s="15" t="s">
        <v>25</v>
      </c>
      <c r="E47" s="11" t="s">
        <v>109</v>
      </c>
      <c r="F47" s="6">
        <v>24</v>
      </c>
      <c r="G47" s="6"/>
      <c r="H47" s="6">
        <f t="shared" si="0"/>
        <v>0</v>
      </c>
    </row>
    <row r="48" spans="2:8" ht="27" thickBot="1">
      <c r="B48" s="10" t="s">
        <v>81</v>
      </c>
      <c r="C48" s="11" t="s">
        <v>160</v>
      </c>
      <c r="D48" s="15" t="s">
        <v>26</v>
      </c>
      <c r="E48" s="11" t="s">
        <v>109</v>
      </c>
      <c r="F48" s="6">
        <v>24</v>
      </c>
      <c r="G48" s="6"/>
      <c r="H48" s="6">
        <f t="shared" si="0"/>
        <v>0</v>
      </c>
    </row>
    <row r="49" spans="2:8" ht="39.75" thickBot="1">
      <c r="B49" s="10" t="s">
        <v>82</v>
      </c>
      <c r="C49" s="11" t="s">
        <v>160</v>
      </c>
      <c r="D49" s="15" t="s">
        <v>27</v>
      </c>
      <c r="E49" s="11" t="s">
        <v>109</v>
      </c>
      <c r="F49" s="6">
        <v>7</v>
      </c>
      <c r="G49" s="6"/>
      <c r="H49" s="6">
        <f t="shared" si="0"/>
        <v>0</v>
      </c>
    </row>
    <row r="50" spans="2:8" ht="39.75" thickBot="1">
      <c r="B50" s="10" t="s">
        <v>83</v>
      </c>
      <c r="C50" s="11" t="s">
        <v>160</v>
      </c>
      <c r="D50" s="15" t="s">
        <v>28</v>
      </c>
      <c r="E50" s="11" t="s">
        <v>109</v>
      </c>
      <c r="F50" s="6">
        <v>7</v>
      </c>
      <c r="G50" s="6"/>
      <c r="H50" s="6">
        <f t="shared" si="0"/>
        <v>0</v>
      </c>
    </row>
    <row r="51" spans="2:8" ht="27" thickBot="1">
      <c r="B51" s="10" t="s">
        <v>84</v>
      </c>
      <c r="C51" s="11" t="s">
        <v>160</v>
      </c>
      <c r="D51" s="15" t="s">
        <v>97</v>
      </c>
      <c r="E51" s="16" t="s">
        <v>127</v>
      </c>
      <c r="F51" s="6">
        <v>7</v>
      </c>
      <c r="G51" s="6"/>
      <c r="H51" s="6">
        <f t="shared" si="0"/>
        <v>0</v>
      </c>
    </row>
    <row r="52" spans="2:8" ht="32.25" customHeight="1" thickBot="1">
      <c r="B52" s="10" t="s">
        <v>85</v>
      </c>
      <c r="C52" s="11" t="s">
        <v>160</v>
      </c>
      <c r="D52" s="15" t="s">
        <v>29</v>
      </c>
      <c r="E52" s="11" t="s">
        <v>118</v>
      </c>
      <c r="F52" s="6">
        <v>26</v>
      </c>
      <c r="G52" s="6"/>
      <c r="H52" s="6">
        <f t="shared" si="0"/>
        <v>0</v>
      </c>
    </row>
    <row r="53" spans="2:8" ht="13.5" thickBot="1">
      <c r="B53" s="10" t="s">
        <v>86</v>
      </c>
      <c r="C53" s="11" t="s">
        <v>160</v>
      </c>
      <c r="D53" s="15" t="s">
        <v>128</v>
      </c>
      <c r="E53" s="11" t="s">
        <v>117</v>
      </c>
      <c r="F53" s="6">
        <v>13</v>
      </c>
      <c r="G53" s="6"/>
      <c r="H53" s="6">
        <f t="shared" si="0"/>
        <v>0</v>
      </c>
    </row>
    <row r="54" spans="2:8" ht="27" thickBot="1">
      <c r="B54" s="10" t="s">
        <v>87</v>
      </c>
      <c r="C54" s="11" t="s">
        <v>160</v>
      </c>
      <c r="D54" s="15" t="s">
        <v>30</v>
      </c>
      <c r="E54" s="11" t="s">
        <v>118</v>
      </c>
      <c r="F54" s="6">
        <v>14</v>
      </c>
      <c r="G54" s="6"/>
      <c r="H54" s="6">
        <f t="shared" si="0"/>
        <v>0</v>
      </c>
    </row>
    <row r="55" spans="2:8" ht="27" thickBot="1">
      <c r="B55" s="10" t="s">
        <v>88</v>
      </c>
      <c r="C55" s="11" t="s">
        <v>160</v>
      </c>
      <c r="D55" s="15" t="s">
        <v>31</v>
      </c>
      <c r="E55" s="11" t="s">
        <v>118</v>
      </c>
      <c r="F55" s="6">
        <v>3.5</v>
      </c>
      <c r="G55" s="6"/>
      <c r="H55" s="6">
        <f t="shared" si="0"/>
        <v>0</v>
      </c>
    </row>
    <row r="56" spans="2:8" ht="13.5" thickBot="1">
      <c r="B56" s="10" t="s">
        <v>89</v>
      </c>
      <c r="C56" s="11" t="s">
        <v>160</v>
      </c>
      <c r="D56" s="15" t="s">
        <v>129</v>
      </c>
      <c r="E56" s="11" t="s">
        <v>121</v>
      </c>
      <c r="F56" s="6">
        <v>1</v>
      </c>
      <c r="G56" s="6"/>
      <c r="H56" s="6">
        <f t="shared" si="0"/>
        <v>0</v>
      </c>
    </row>
    <row r="57" spans="2:8" ht="13.5" thickBot="1">
      <c r="B57" s="9" t="s">
        <v>90</v>
      </c>
      <c r="C57" s="8" t="s">
        <v>130</v>
      </c>
      <c r="D57" s="38" t="s">
        <v>131</v>
      </c>
      <c r="E57" s="39"/>
      <c r="F57" s="40"/>
      <c r="G57" s="6"/>
      <c r="H57" s="6"/>
    </row>
    <row r="58" spans="2:8" ht="27" thickBot="1">
      <c r="B58" s="10" t="s">
        <v>91</v>
      </c>
      <c r="C58" s="11" t="s">
        <v>161</v>
      </c>
      <c r="D58" s="15" t="s">
        <v>132</v>
      </c>
      <c r="E58" s="11" t="s">
        <v>39</v>
      </c>
      <c r="F58" s="6">
        <v>37.92</v>
      </c>
      <c r="G58" s="6"/>
      <c r="H58" s="6">
        <f t="shared" si="0"/>
        <v>0</v>
      </c>
    </row>
    <row r="59" spans="2:8" ht="18.75" customHeight="1" thickBot="1">
      <c r="B59" s="10" t="s">
        <v>92</v>
      </c>
      <c r="C59" s="11" t="s">
        <v>161</v>
      </c>
      <c r="D59" s="15" t="s">
        <v>133</v>
      </c>
      <c r="E59" s="11" t="s">
        <v>39</v>
      </c>
      <c r="F59" s="6">
        <v>151.67</v>
      </c>
      <c r="G59" s="6"/>
      <c r="H59" s="6"/>
    </row>
    <row r="60" spans="2:8" ht="27" thickBot="1">
      <c r="B60" s="10" t="s">
        <v>93</v>
      </c>
      <c r="C60" s="11" t="s">
        <v>161</v>
      </c>
      <c r="D60" s="15" t="s">
        <v>134</v>
      </c>
      <c r="E60" s="11" t="s">
        <v>38</v>
      </c>
      <c r="F60" s="6">
        <v>1263.94</v>
      </c>
      <c r="G60" s="6"/>
      <c r="H60" s="6">
        <f t="shared" si="0"/>
        <v>0</v>
      </c>
    </row>
    <row r="61" spans="2:8" ht="27" thickBot="1">
      <c r="B61" s="10" t="s">
        <v>94</v>
      </c>
      <c r="C61" s="11" t="s">
        <v>162</v>
      </c>
      <c r="D61" s="15" t="s">
        <v>32</v>
      </c>
      <c r="E61" s="11" t="s">
        <v>38</v>
      </c>
      <c r="F61" s="6">
        <v>946.75</v>
      </c>
      <c r="G61" s="6"/>
      <c r="H61" s="6">
        <f t="shared" si="0"/>
        <v>0</v>
      </c>
    </row>
    <row r="62" spans="2:8" ht="39.75" thickBot="1">
      <c r="B62" s="10" t="s">
        <v>95</v>
      </c>
      <c r="C62" s="11" t="s">
        <v>162</v>
      </c>
      <c r="D62" s="15" t="s">
        <v>33</v>
      </c>
      <c r="E62" s="11" t="s">
        <v>38</v>
      </c>
      <c r="F62" s="6">
        <v>946.75</v>
      </c>
      <c r="G62" s="6"/>
      <c r="H62" s="6">
        <f t="shared" si="0"/>
        <v>0</v>
      </c>
    </row>
    <row r="63" spans="2:8" ht="39.75" thickBot="1">
      <c r="B63" s="18" t="s">
        <v>96</v>
      </c>
      <c r="C63" s="17" t="s">
        <v>162</v>
      </c>
      <c r="D63" s="31" t="s">
        <v>34</v>
      </c>
      <c r="E63" s="17" t="s">
        <v>38</v>
      </c>
      <c r="F63" s="6">
        <v>946.75</v>
      </c>
      <c r="G63" s="6"/>
      <c r="H63" s="6">
        <f t="shared" si="0"/>
        <v>0</v>
      </c>
    </row>
    <row r="65" spans="7:8" ht="12.75">
      <c r="G65" s="1" t="s">
        <v>37</v>
      </c>
      <c r="H65" s="2">
        <f>SUM(H8:H63)</f>
        <v>0</v>
      </c>
    </row>
  </sheetData>
  <sheetProtection/>
  <mergeCells count="6">
    <mergeCell ref="B5:F5"/>
    <mergeCell ref="D57:F57"/>
    <mergeCell ref="D34:F34"/>
    <mergeCell ref="D17:F17"/>
    <mergeCell ref="D7:F7"/>
    <mergeCell ref="D6:F6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6"/>
  <sheetViews>
    <sheetView tabSelected="1" zoomScalePageLayoutView="0" workbookViewId="0" topLeftCell="A1">
      <selection activeCell="B2" sqref="B2"/>
    </sheetView>
  </sheetViews>
  <sheetFormatPr defaultColWidth="9.140625" defaultRowHeight="12.75"/>
  <sheetData>
    <row r="2" ht="22.5">
      <c r="B2" s="19" t="s">
        <v>136</v>
      </c>
    </row>
    <row r="3" ht="21">
      <c r="B3" s="20" t="s">
        <v>137</v>
      </c>
    </row>
    <row r="5" spans="2:8" ht="12.75">
      <c r="B5" s="41" t="s">
        <v>138</v>
      </c>
      <c r="C5" s="41"/>
      <c r="D5" s="41"/>
      <c r="E5" s="41"/>
      <c r="F5" s="41"/>
      <c r="G5" s="41"/>
      <c r="H5" s="41"/>
    </row>
    <row r="6" spans="2:8" ht="12.75">
      <c r="B6" s="41"/>
      <c r="C6" s="41"/>
      <c r="D6" s="41"/>
      <c r="E6" s="41"/>
      <c r="F6" s="41"/>
      <c r="G6" s="41"/>
      <c r="H6" s="41"/>
    </row>
    <row r="7" spans="2:8" ht="12.75">
      <c r="B7" s="41"/>
      <c r="C7" s="41"/>
      <c r="D7" s="41"/>
      <c r="E7" s="41"/>
      <c r="F7" s="41"/>
      <c r="G7" s="41"/>
      <c r="H7" s="41"/>
    </row>
    <row r="8" spans="2:8" ht="12.75">
      <c r="B8" s="41"/>
      <c r="C8" s="41"/>
      <c r="D8" s="41"/>
      <c r="E8" s="41"/>
      <c r="F8" s="41"/>
      <c r="G8" s="41"/>
      <c r="H8" s="41"/>
    </row>
    <row r="9" spans="2:8" ht="12.75">
      <c r="B9" s="41"/>
      <c r="C9" s="41"/>
      <c r="D9" s="41"/>
      <c r="E9" s="41"/>
      <c r="F9" s="41"/>
      <c r="G9" s="41"/>
      <c r="H9" s="41"/>
    </row>
    <row r="10" spans="2:8" ht="12.75">
      <c r="B10" s="41"/>
      <c r="C10" s="41"/>
      <c r="D10" s="41"/>
      <c r="E10" s="41"/>
      <c r="F10" s="41"/>
      <c r="G10" s="41"/>
      <c r="H10" s="41"/>
    </row>
    <row r="11" spans="2:8" ht="12.75">
      <c r="B11" s="41"/>
      <c r="C11" s="41"/>
      <c r="D11" s="41"/>
      <c r="E11" s="41"/>
      <c r="F11" s="41"/>
      <c r="G11" s="41"/>
      <c r="H11" s="41"/>
    </row>
    <row r="12" spans="2:8" ht="12.75">
      <c r="B12" s="41"/>
      <c r="C12" s="41"/>
      <c r="D12" s="41"/>
      <c r="E12" s="41"/>
      <c r="F12" s="41"/>
      <c r="G12" s="41"/>
      <c r="H12" s="41"/>
    </row>
    <row r="13" spans="2:8" ht="12.75">
      <c r="B13" s="41"/>
      <c r="C13" s="41"/>
      <c r="D13" s="41"/>
      <c r="E13" s="41"/>
      <c r="F13" s="41"/>
      <c r="G13" s="41"/>
      <c r="H13" s="41"/>
    </row>
    <row r="14" spans="2:8" ht="12.75">
      <c r="B14" s="41"/>
      <c r="C14" s="41"/>
      <c r="D14" s="41"/>
      <c r="E14" s="41"/>
      <c r="F14" s="41"/>
      <c r="G14" s="41"/>
      <c r="H14" s="41"/>
    </row>
    <row r="15" spans="2:8" ht="12.75">
      <c r="B15" s="41"/>
      <c r="C15" s="41"/>
      <c r="D15" s="41"/>
      <c r="E15" s="41"/>
      <c r="F15" s="41"/>
      <c r="G15" s="41"/>
      <c r="H15" s="41"/>
    </row>
    <row r="16" spans="2:8" ht="12.75">
      <c r="B16" s="41"/>
      <c r="C16" s="41"/>
      <c r="D16" s="41"/>
      <c r="E16" s="41"/>
      <c r="F16" s="41"/>
      <c r="G16" s="41"/>
      <c r="H16" s="41"/>
    </row>
    <row r="17" spans="2:8" ht="12.75">
      <c r="B17" s="41"/>
      <c r="C17" s="41"/>
      <c r="D17" s="41"/>
      <c r="E17" s="41"/>
      <c r="F17" s="41"/>
      <c r="G17" s="41"/>
      <c r="H17" s="41"/>
    </row>
    <row r="18" spans="2:8" ht="12.75">
      <c r="B18" s="41"/>
      <c r="C18" s="41"/>
      <c r="D18" s="41"/>
      <c r="E18" s="41"/>
      <c r="F18" s="41"/>
      <c r="G18" s="41"/>
      <c r="H18" s="41"/>
    </row>
    <row r="19" spans="2:8" ht="12.75">
      <c r="B19" s="41"/>
      <c r="C19" s="41"/>
      <c r="D19" s="41"/>
      <c r="E19" s="41"/>
      <c r="F19" s="41"/>
      <c r="G19" s="41"/>
      <c r="H19" s="41"/>
    </row>
    <row r="20" spans="2:8" ht="12.75">
      <c r="B20" s="41"/>
      <c r="C20" s="41"/>
      <c r="D20" s="41"/>
      <c r="E20" s="41"/>
      <c r="F20" s="41"/>
      <c r="G20" s="41"/>
      <c r="H20" s="41"/>
    </row>
    <row r="21" spans="2:8" ht="12.75">
      <c r="B21" s="41"/>
      <c r="C21" s="41"/>
      <c r="D21" s="41"/>
      <c r="E21" s="41"/>
      <c r="F21" s="41"/>
      <c r="G21" s="41"/>
      <c r="H21" s="41"/>
    </row>
    <row r="22" spans="2:8" ht="12.75">
      <c r="B22" s="41"/>
      <c r="C22" s="41"/>
      <c r="D22" s="41"/>
      <c r="E22" s="41"/>
      <c r="F22" s="41"/>
      <c r="G22" s="41"/>
      <c r="H22" s="41"/>
    </row>
    <row r="23" spans="2:8" ht="12.75">
      <c r="B23" s="41"/>
      <c r="C23" s="41"/>
      <c r="D23" s="41"/>
      <c r="E23" s="41"/>
      <c r="F23" s="41"/>
      <c r="G23" s="41"/>
      <c r="H23" s="41"/>
    </row>
    <row r="24" spans="2:8" ht="12.75">
      <c r="B24" s="41"/>
      <c r="C24" s="41"/>
      <c r="D24" s="41"/>
      <c r="E24" s="41"/>
      <c r="F24" s="41"/>
      <c r="G24" s="41"/>
      <c r="H24" s="41"/>
    </row>
    <row r="25" spans="2:8" ht="12.75">
      <c r="B25" s="41"/>
      <c r="C25" s="41"/>
      <c r="D25" s="41"/>
      <c r="E25" s="41"/>
      <c r="F25" s="41"/>
      <c r="G25" s="41"/>
      <c r="H25" s="41"/>
    </row>
    <row r="26" spans="2:8" ht="12.75">
      <c r="B26" s="41"/>
      <c r="C26" s="41"/>
      <c r="D26" s="41"/>
      <c r="E26" s="41"/>
      <c r="F26" s="41"/>
      <c r="G26" s="41"/>
      <c r="H26" s="41"/>
    </row>
    <row r="27" spans="2:8" ht="12.75">
      <c r="B27" s="41"/>
      <c r="C27" s="41"/>
      <c r="D27" s="41"/>
      <c r="E27" s="41"/>
      <c r="F27" s="41"/>
      <c r="G27" s="41"/>
      <c r="H27" s="41"/>
    </row>
    <row r="28" spans="2:8" ht="12.75">
      <c r="B28" s="41"/>
      <c r="C28" s="41"/>
      <c r="D28" s="41"/>
      <c r="E28" s="41"/>
      <c r="F28" s="41"/>
      <c r="G28" s="41"/>
      <c r="H28" s="41"/>
    </row>
    <row r="29" spans="2:8" ht="12.75">
      <c r="B29" s="41"/>
      <c r="C29" s="41"/>
      <c r="D29" s="41"/>
      <c r="E29" s="41"/>
      <c r="F29" s="41"/>
      <c r="G29" s="41"/>
      <c r="H29" s="41"/>
    </row>
    <row r="30" spans="2:8" ht="12.75">
      <c r="B30" s="41"/>
      <c r="C30" s="41"/>
      <c r="D30" s="41"/>
      <c r="E30" s="41"/>
      <c r="F30" s="41"/>
      <c r="G30" s="41"/>
      <c r="H30" s="41"/>
    </row>
    <row r="31" spans="2:8" ht="12.75">
      <c r="B31" s="41"/>
      <c r="C31" s="41"/>
      <c r="D31" s="41"/>
      <c r="E31" s="41"/>
      <c r="F31" s="41"/>
      <c r="G31" s="41"/>
      <c r="H31" s="41"/>
    </row>
    <row r="32" spans="2:8" ht="12.75">
      <c r="B32" s="41"/>
      <c r="C32" s="41"/>
      <c r="D32" s="41"/>
      <c r="E32" s="41"/>
      <c r="F32" s="41"/>
      <c r="G32" s="41"/>
      <c r="H32" s="41"/>
    </row>
    <row r="33" spans="2:8" ht="12.75">
      <c r="B33" s="41"/>
      <c r="C33" s="41"/>
      <c r="D33" s="41"/>
      <c r="E33" s="41"/>
      <c r="F33" s="41"/>
      <c r="G33" s="41"/>
      <c r="H33" s="41"/>
    </row>
    <row r="34" spans="2:8" ht="12.75">
      <c r="B34" s="41"/>
      <c r="C34" s="41"/>
      <c r="D34" s="41"/>
      <c r="E34" s="41"/>
      <c r="F34" s="41"/>
      <c r="G34" s="41"/>
      <c r="H34" s="41"/>
    </row>
    <row r="35" spans="2:8" ht="12.75">
      <c r="B35" s="41"/>
      <c r="C35" s="41"/>
      <c r="D35" s="41"/>
      <c r="E35" s="41"/>
      <c r="F35" s="41"/>
      <c r="G35" s="41"/>
      <c r="H35" s="41"/>
    </row>
    <row r="36" spans="2:8" ht="12.75">
      <c r="B36" s="41"/>
      <c r="C36" s="41"/>
      <c r="D36" s="41"/>
      <c r="E36" s="41"/>
      <c r="F36" s="41"/>
      <c r="G36" s="41"/>
      <c r="H36" s="41"/>
    </row>
  </sheetData>
  <sheetProtection/>
  <mergeCells count="1">
    <mergeCell ref="B5:H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PRZEDMIAR Bulowice -  kanały SA178-SA192.PRD</dc:title>
  <dc:subject/>
  <dc:creator>kalad</dc:creator>
  <cp:keywords/>
  <dc:description/>
  <cp:lastModifiedBy>Krzysztof Mendzik</cp:lastModifiedBy>
  <cp:lastPrinted>2020-09-01T10:52:45Z</cp:lastPrinted>
  <dcterms:created xsi:type="dcterms:W3CDTF">2020-08-24T10:21:04Z</dcterms:created>
  <dcterms:modified xsi:type="dcterms:W3CDTF">2020-09-11T08:45:08Z</dcterms:modified>
  <cp:category/>
  <cp:version/>
  <cp:contentType/>
  <cp:contentStatus/>
</cp:coreProperties>
</file>